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Weighted grade" sheetId="2" state="visible" r:id="rId4"/>
    <sheet name="Points grade" sheetId="3" state="visible" r:id="rId5"/>
    <sheet name="Final exam planner" sheetId="4" state="visible" r:id="rId6"/>
    <sheet name="Scale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<sst xmlns="http://schemas.openxmlformats.org/spreadsheetml/2006/main" count="104" uniqueCount="96">
  <si>
    <t xml:space="preserve">Free grade workbook</t>
  </si>
  <si>
    <t xml:space="preserve">From gpacalculator.net · Works in Excel, Google Sheets (File › Import) and Numbers</t>
  </si>
  <si>
    <t xml:space="preserve">Tab</t>
  </si>
  <si>
    <t xml:space="preserve">What it does</t>
  </si>
  <si>
    <t xml:space="preserve">Weighted grade</t>
  </si>
  <si>
    <t xml:space="preserve">Your grade when the syllabus weights categories, the best grade you can still get, where you lost the most points and a what-if column.</t>
  </si>
  <si>
    <t xml:space="preserve">Points grade</t>
  </si>
  <si>
    <t xml:space="preserve">Your grade when the class adds up points.</t>
  </si>
  <si>
    <t xml:space="preserve">Final exam planner</t>
  </si>
  <si>
    <t xml:space="preserve">The score you need on the final for each letter, and whether a goal is out of reach or already safe.</t>
  </si>
  <si>
    <t xml:space="preserve">Scale</t>
  </si>
  <si>
    <t xml:space="preserve">Letter cutoffs and grade points. Edit them to match your syllabus.</t>
  </si>
  <si>
    <t xml:space="preserve">How to use</t>
  </si>
  <si>
    <t xml:space="preserve">Type only in yellow cells; everything else calculates. The example rows show the format: replace them with your own scores.</t>
  </si>
  <si>
    <t xml:space="preserve">Good to know</t>
  </si>
  <si>
    <t xml:space="preserve">Schools set their own cutoffs and rounding, so your gradebook is the final word.</t>
  </si>
  <si>
    <t xml:space="preserve">Online calculator (saves your classes, shows every step): gpacalculator.net/grade-calculator</t>
  </si>
  <si>
    <t xml:space="preserve">For classes whose syllabus gives each category a weight (Homework 15%, Exams 30%…). Example: a biology class before the final.</t>
  </si>
  <si>
    <t xml:space="preserve">Yellow cells are yours to edit. Everything else calculates.</t>
  </si>
  <si>
    <t xml:space="preserve">Category</t>
  </si>
  <si>
    <t xml:space="preserve">Weight (%)</t>
  </si>
  <si>
    <t xml:space="preserve">Score (%)</t>
  </si>
  <si>
    <t xml:space="preserve">Counts for</t>
  </si>
  <si>
    <t xml:space="preserve">Points lost</t>
  </si>
  <si>
    <t xml:space="preserve">What-if score (%)</t>
  </si>
  <si>
    <t xml:space="preserve">What-if counts</t>
  </si>
  <si>
    <t xml:space="preserve">Homework</t>
  </si>
  <si>
    <t xml:space="preserve">Quizzes</t>
  </si>
  <si>
    <t xml:space="preserve">Labs</t>
  </si>
  <si>
    <t xml:space="preserve">Midterm</t>
  </si>
  <si>
    <t xml:space="preserve">Final exam</t>
  </si>
  <si>
    <t xml:space="preserve">Weight graded so far</t>
  </si>
  <si>
    <t xml:space="preserve">Current grade</t>
  </si>
  <si>
    <t xml:space="preserve">Letter grade</t>
  </si>
  <si>
    <t xml:space="preserve">Best grade still possible</t>
  </si>
  <si>
    <t xml:space="preserve">If the rest scores 0</t>
  </si>
  <si>
    <t xml:space="preserve">What-if grade</t>
  </si>
  <si>
    <t xml:space="preserve">Weights add up to</t>
  </si>
  <si>
    <t xml:space="preserve">How it works: current grade = sum of (score × weight) ÷ weight graded so far. Ungraded categories stay out, so an empty final doesn’t count as a zero.</t>
  </si>
  <si>
    <t xml:space="preserve">Points lost shows where the most was lost: retakes and extra credit help most there. Type a score you expect under What-if to see the new grade.</t>
  </si>
  <si>
    <t xml:space="preserve">Online version that saves your classes: gpacalculator.net/grade-calculator</t>
  </si>
  <si>
    <t xml:space="preserve">For classes that add up every point you earn (a 45/50 quiz, an 80/100 test…).</t>
  </si>
  <si>
    <t xml:space="preserve">Assignment</t>
  </si>
  <si>
    <t xml:space="preserve">Earned</t>
  </si>
  <si>
    <t xml:space="preserve">Possible</t>
  </si>
  <si>
    <t xml:space="preserve">Score</t>
  </si>
  <si>
    <t xml:space="preserve">Quiz 1</t>
  </si>
  <si>
    <t xml:space="preserve">Test 1</t>
  </si>
  <si>
    <t xml:space="preserve">Total</t>
  </si>
  <si>
    <t xml:space="preserve">Class grade</t>
  </si>
  <si>
    <t xml:space="preserve">Class grade = total points earned ÷ total points possible. A bigger assignment counts for more.</t>
  </si>
  <si>
    <t xml:space="preserve">What do you need on the final? Uses your grade before the final and how much the final counts.</t>
  </si>
  <si>
    <t xml:space="preserve">Grade before the final (%)</t>
  </si>
  <si>
    <t xml:space="preserve">Final is worth (% of the class)</t>
  </si>
  <si>
    <t xml:space="preserve">Grade you want (%)</t>
  </si>
  <si>
    <t xml:space="preserve">Score you need on the final</t>
  </si>
  <si>
    <t xml:space="preserve">Verdict</t>
  </si>
  <si>
    <t xml:space="preserve">Class grade with 100% on the final</t>
  </si>
  <si>
    <t xml:space="preserve">Class grade with 0 on the final</t>
  </si>
  <si>
    <t xml:space="preserve">To finish with at least</t>
  </si>
  <si>
    <t xml:space="preserve">Score needed</t>
  </si>
  <si>
    <t xml:space="preserve">Letter</t>
  </si>
  <si>
    <t xml:space="preserve">B5 starts from your Weighted grade tab; type over it with any grade. Score needed = (goal − grade × (1 − weight)) ÷ weight.</t>
  </si>
  <si>
    <t xml:space="preserve">Plan every class at once: gpacalculator.net/final-grade-calculator</t>
  </si>
  <si>
    <t xml:space="preserve">Grade scale</t>
  </si>
  <si>
    <t xml:space="preserve">Standard plus/minus scale used by gpacalculator.net. Schools set their own cutoffs, so edit these to match your syllabus.</t>
  </si>
  <si>
    <t xml:space="preserve">Starts at (%)</t>
  </si>
  <si>
    <t xml:space="preserve">Grade points</t>
  </si>
  <si>
    <t xml:space="preserve">Range</t>
  </si>
  <si>
    <t xml:space="preserve">F</t>
  </si>
  <si>
    <t xml:space="preserve">Below 60%</t>
  </si>
  <si>
    <t xml:space="preserve">D−</t>
  </si>
  <si>
    <t xml:space="preserve">60–62%</t>
  </si>
  <si>
    <t xml:space="preserve">D</t>
  </si>
  <si>
    <t xml:space="preserve">63–66%</t>
  </si>
  <si>
    <t xml:space="preserve">D+</t>
  </si>
  <si>
    <t xml:space="preserve">67–69%</t>
  </si>
  <si>
    <t xml:space="preserve">C−</t>
  </si>
  <si>
    <t xml:space="preserve">70–72%</t>
  </si>
  <si>
    <t xml:space="preserve">C</t>
  </si>
  <si>
    <t xml:space="preserve">73–76%</t>
  </si>
  <si>
    <t xml:space="preserve">C+</t>
  </si>
  <si>
    <t xml:space="preserve">77–79%</t>
  </si>
  <si>
    <t xml:space="preserve">B−</t>
  </si>
  <si>
    <t xml:space="preserve">80–82%</t>
  </si>
  <si>
    <t xml:space="preserve">B</t>
  </si>
  <si>
    <t xml:space="preserve">83–86%</t>
  </si>
  <si>
    <t xml:space="preserve">B+</t>
  </si>
  <si>
    <t xml:space="preserve">87–89%</t>
  </si>
  <si>
    <t xml:space="preserve">A−</t>
  </si>
  <si>
    <t xml:space="preserve">90–92%</t>
  </si>
  <si>
    <t xml:space="preserve">A</t>
  </si>
  <si>
    <t xml:space="preserve">93–96%</t>
  </si>
  <si>
    <t xml:space="preserve">A+</t>
  </si>
  <si>
    <t xml:space="preserve">97–100%</t>
  </si>
  <si>
    <t xml:space="preserve">Keep the "Starts at" column in increasing order from F to A+.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</si>
</sst>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##"/>
    <numFmt numFmtId="166" formatCode="0.00"/>
    <numFmt numFmtId="167" formatCode="0.0%"/>
    <numFmt numFmtId="168" formatCode="0.00%"/>
    <numFmt numFmtId="169" formatCode="0%"/>
    <numFmt numFmtId="170" formatCode="0.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E3A8A"/>
      <name val="Arial"/>
      <family val="0"/>
      <charset val="1"/>
    </font>
    <font>
      <sz val="10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u val="single"/>
      <sz val="11"/>
      <color rgb="FF2563EB"/>
      <name val="Arial"/>
      <family val="0"/>
      <charset val="1"/>
    </font>
    <font>
      <b val="true"/>
      <sz val="16"/>
      <color rgb="FF1E3A8A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4"/>
      <color rgb="FF1E3A8A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66CC"/>
      </patternFill>
    </fill>
    <fill>
      <patternFill patternType="solid">
        <fgColor rgb="FFFFF7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E2"/>
      </left>
      <right style="thin">
        <color rgb="FFD0D7E2"/>
      </right>
      <top style="thin">
        <color rgb="FFD0D7E2"/>
      </top>
      <bottom style="thin">
        <color rgb="FFD0D7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CCFFFF"/>
      <rgbColor rgb="FF660066"/>
      <rgbColor rgb="FFFF8080"/>
      <rgbColor rgb="FF0066CC"/>
      <rgbColor rgb="FFD0D7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563EB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1E3A8A"/>
      <rgbColor rgb="FF333333"/>
    </indexedColors>
  </colors>
</styleSheet>
</file>

<file path=xl/_rels/workbook.xml.rels><?xml version="1.0" encoding="UTF-8"?>
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gpacalculator.net/grade-calculator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gpacalculator.net/grade-calculator/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gpacalculator.net/final-grade-calculator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80"/>
  </cols>
  <sheetData>
    <row r="1" customFormat="false" ht="24.4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</row>
    <row r="5" customFormat="false" ht="26.85" hidden="false" customHeight="false" outlineLevel="0" collapsed="false">
      <c r="A5" s="4" t="s">
        <v>4</v>
      </c>
      <c r="B5" s="5" t="s">
        <v>5</v>
      </c>
    </row>
    <row r="6" customFormat="false" ht="15" hidden="false" customHeight="false" outlineLevel="0" collapsed="false">
      <c r="A6" s="4" t="s">
        <v>6</v>
      </c>
      <c r="B6" s="5" t="s">
        <v>7</v>
      </c>
    </row>
    <row r="7" customFormat="false" ht="26.85" hidden="false" customHeight="false" outlineLevel="0" collapsed="false">
      <c r="A7" s="4" t="s">
        <v>8</v>
      </c>
      <c r="B7" s="5" t="s">
        <v>9</v>
      </c>
    </row>
    <row r="8" customFormat="false" ht="15" hidden="false" customHeight="false" outlineLevel="0" collapsed="false">
      <c r="A8" s="4" t="s">
        <v>10</v>
      </c>
      <c r="B8" s="5" t="s">
        <v>11</v>
      </c>
    </row>
    <row r="10" customFormat="false" ht="26.85" hidden="false" customHeight="false" outlineLevel="0" collapsed="false">
      <c r="A10" s="4" t="s">
        <v>12</v>
      </c>
      <c r="B10" s="5" t="s">
        <v>13</v>
      </c>
    </row>
    <row r="11" customFormat="false" ht="15" hidden="false" customHeight="false" outlineLevel="0" collapsed="false">
      <c r="A11" s="4" t="s">
        <v>14</v>
      </c>
      <c r="B11" s="5" t="s">
        <v>15</v>
      </c>
    </row>
    <row r="13" customFormat="false" ht="15" hidden="false" customHeight="false" outlineLevel="0" collapsed="false">
      <c r="B13" s="6" t="s">
        <v>16</v>
      </c>
    </row>
  </sheetData>
  <hyperlinks>
    <hyperlink ref="B13" r:id="rId1" display="Online calculator (saves your classes, shows every step): gpacalculator.net/grade-calculato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2" style="0" width="12"/>
    <col collapsed="false" customWidth="true" hidden="false" outlineLevel="0" max="5" min="4" style="0" width="14"/>
    <col collapsed="false" customWidth="true" hidden="false" outlineLevel="0" max="6" min="6" style="0" width="16"/>
    <col collapsed="false" customWidth="true" hidden="false" outlineLevel="0" max="7" min="7" style="0" width="14"/>
  </cols>
  <sheetData>
    <row r="1" customFormat="false" ht="19.7" hidden="false" customHeight="false" outlineLevel="0" collapsed="false">
      <c r="A1" s="7" t="s">
        <v>4</v>
      </c>
    </row>
    <row r="2" customFormat="false" ht="15" hidden="false" customHeight="false" outlineLevel="0" collapsed="false">
      <c r="A2" s="2" t="s">
        <v>17</v>
      </c>
    </row>
    <row r="3" customFormat="false" ht="15" hidden="false" customHeight="false" outlineLevel="0" collapsed="false">
      <c r="A3" s="8" t="s">
        <v>18</v>
      </c>
    </row>
    <row r="5" customFormat="false" ht="26.85" hidden="false" customHeight="false" outlineLevel="0" collapsed="false">
      <c r="A5" s="9" t="s">
        <v>19</v>
      </c>
      <c r="B5" s="9" t="s">
        <v>20</v>
      </c>
      <c r="C5" s="9" t="s">
        <v>21</v>
      </c>
      <c r="D5" s="9" t="s">
        <v>22</v>
      </c>
      <c r="E5" s="9" t="s">
        <v>23</v>
      </c>
      <c r="F5" s="9" t="s">
        <v>24</v>
      </c>
      <c r="G5" s="9" t="s">
        <v>25</v>
      </c>
    </row>
    <row r="6" customFormat="false" ht="15" hidden="false" customHeight="false" outlineLevel="0" collapsed="false">
      <c r="A6" s="10" t="s">
        <v>26</v>
      </c>
      <c r="B6" s="11" t="n">
        <v>15</v>
      </c>
      <c r="C6" s="11" t="n">
        <v>92</v>
      </c>
      <c r="D6" s="12" t="n">
        <f aca="false">IF(OR(B6="",C6=""),"",B6*C6/100)</f>
        <v>13.8</v>
      </c>
      <c r="E6" s="12" t="n">
        <f aca="false">IF(OR(B6="",C6=""),"",B6*(100-C6)/100)</f>
        <v>1.2</v>
      </c>
      <c r="F6" s="11"/>
      <c r="G6" s="12" t="n">
        <f aca="false">IF(B6="","",IF(F6&lt;&gt;"",B6*F6/100,IF(C6&lt;&gt;"",B6*C6/100,"")))</f>
        <v>13.8</v>
      </c>
    </row>
    <row r="7" customFormat="false" ht="15" hidden="false" customHeight="false" outlineLevel="0" collapsed="false">
      <c r="A7" s="10" t="s">
        <v>27</v>
      </c>
      <c r="B7" s="11" t="n">
        <v>20</v>
      </c>
      <c r="C7" s="11" t="n">
        <v>84</v>
      </c>
      <c r="D7" s="12" t="n">
        <f aca="false">IF(OR(B7="",C7=""),"",B7*C7/100)</f>
        <v>16.8</v>
      </c>
      <c r="E7" s="12" t="n">
        <f aca="false">IF(OR(B7="",C7=""),"",B7*(100-C7)/100)</f>
        <v>3.2</v>
      </c>
      <c r="F7" s="11"/>
      <c r="G7" s="12" t="n">
        <f aca="false">IF(B7="","",IF(F7&lt;&gt;"",B7*F7/100,IF(C7&lt;&gt;"",B7*C7/100,"")))</f>
        <v>16.8</v>
      </c>
    </row>
    <row r="8" customFormat="false" ht="15" hidden="false" customHeight="false" outlineLevel="0" collapsed="false">
      <c r="A8" s="10" t="s">
        <v>28</v>
      </c>
      <c r="B8" s="11" t="n">
        <v>15</v>
      </c>
      <c r="C8" s="11" t="n">
        <v>88</v>
      </c>
      <c r="D8" s="12" t="n">
        <f aca="false">IF(OR(B8="",C8=""),"",B8*C8/100)</f>
        <v>13.2</v>
      </c>
      <c r="E8" s="12" t="n">
        <f aca="false">IF(OR(B8="",C8=""),"",B8*(100-C8)/100)</f>
        <v>1.8</v>
      </c>
      <c r="F8" s="11"/>
      <c r="G8" s="12" t="n">
        <f aca="false">IF(B8="","",IF(F8&lt;&gt;"",B8*F8/100,IF(C8&lt;&gt;"",B8*C8/100,"")))</f>
        <v>13.2</v>
      </c>
    </row>
    <row r="9" customFormat="false" ht="15" hidden="false" customHeight="false" outlineLevel="0" collapsed="false">
      <c r="A9" s="10" t="s">
        <v>29</v>
      </c>
      <c r="B9" s="11" t="n">
        <v>20</v>
      </c>
      <c r="C9" s="11" t="n">
        <v>79</v>
      </c>
      <c r="D9" s="12" t="n">
        <f aca="false">IF(OR(B9="",C9=""),"",B9*C9/100)</f>
        <v>15.8</v>
      </c>
      <c r="E9" s="12" t="n">
        <f aca="false">IF(OR(B9="",C9=""),"",B9*(100-C9)/100)</f>
        <v>4.2</v>
      </c>
      <c r="F9" s="11"/>
      <c r="G9" s="12" t="n">
        <f aca="false">IF(B9="","",IF(F9&lt;&gt;"",B9*F9/100,IF(C9&lt;&gt;"",B9*C9/100,"")))</f>
        <v>15.8</v>
      </c>
    </row>
    <row r="10" customFormat="false" ht="15" hidden="false" customHeight="false" outlineLevel="0" collapsed="false">
      <c r="A10" s="10" t="s">
        <v>30</v>
      </c>
      <c r="B10" s="11" t="n">
        <v>30</v>
      </c>
      <c r="C10" s="11"/>
      <c r="D10" s="12" t="str">
        <f aca="false">IF(OR(B10="",C10=""),"",B10*C10/100)</f>
        <v/>
      </c>
      <c r="E10" s="12" t="str">
        <f aca="false">IF(OR(B10="",C10=""),"",B10*(100-C10)/100)</f>
        <v/>
      </c>
      <c r="F10" s="11"/>
      <c r="G10" s="12" t="str">
        <f aca="false">IF(B10="","",IF(F10&lt;&gt;"",B10*F10/100,IF(C10&lt;&gt;"",B10*C10/100,"")))</f>
        <v/>
      </c>
    </row>
    <row r="11" customFormat="false" ht="15" hidden="false" customHeight="false" outlineLevel="0" collapsed="false">
      <c r="A11" s="10"/>
      <c r="B11" s="11"/>
      <c r="C11" s="11"/>
      <c r="D11" s="12" t="str">
        <f aca="false">IF(OR(B11="",C11=""),"",B11*C11/100)</f>
        <v/>
      </c>
      <c r="E11" s="12" t="str">
        <f aca="false">IF(OR(B11="",C11=""),"",B11*(100-C11)/100)</f>
        <v/>
      </c>
      <c r="F11" s="11"/>
      <c r="G11" s="12" t="str">
        <f aca="false">IF(B11="","",IF(F11&lt;&gt;"",B11*F11/100,IF(C11&lt;&gt;"",B11*C11/100,"")))</f>
        <v/>
      </c>
    </row>
    <row r="12" customFormat="false" ht="15" hidden="false" customHeight="false" outlineLevel="0" collapsed="false">
      <c r="A12" s="10"/>
      <c r="B12" s="11"/>
      <c r="C12" s="11"/>
      <c r="D12" s="12" t="str">
        <f aca="false">IF(OR(B12="",C12=""),"",B12*C12/100)</f>
        <v/>
      </c>
      <c r="E12" s="12" t="str">
        <f aca="false">IF(OR(B12="",C12=""),"",B12*(100-C12)/100)</f>
        <v/>
      </c>
      <c r="F12" s="11"/>
      <c r="G12" s="12" t="str">
        <f aca="false">IF(B12="","",IF(F12&lt;&gt;"",B12*F12/100,IF(C12&lt;&gt;"",B12*C12/100,"")))</f>
        <v/>
      </c>
    </row>
    <row r="13" customFormat="false" ht="15" hidden="false" customHeight="false" outlineLevel="0" collapsed="false">
      <c r="A13" s="10"/>
      <c r="B13" s="11"/>
      <c r="C13" s="11"/>
      <c r="D13" s="12" t="str">
        <f aca="false">IF(OR(B13="",C13=""),"",B13*C13/100)</f>
        <v/>
      </c>
      <c r="E13" s="12" t="str">
        <f aca="false">IF(OR(B13="",C13=""),"",B13*(100-C13)/100)</f>
        <v/>
      </c>
      <c r="F13" s="11"/>
      <c r="G13" s="12" t="str">
        <f aca="false">IF(B13="","",IF(F13&lt;&gt;"",B13*F13/100,IF(C13&lt;&gt;"",B13*C13/100,"")))</f>
        <v/>
      </c>
    </row>
    <row r="14" customFormat="false" ht="15" hidden="false" customHeight="false" outlineLevel="0" collapsed="false">
      <c r="A14" s="10"/>
      <c r="B14" s="11"/>
      <c r="C14" s="11"/>
      <c r="D14" s="12" t="str">
        <f aca="false">IF(OR(B14="",C14=""),"",B14*C14/100)</f>
        <v/>
      </c>
      <c r="E14" s="12" t="str">
        <f aca="false">IF(OR(B14="",C14=""),"",B14*(100-C14)/100)</f>
        <v/>
      </c>
      <c r="F14" s="11"/>
      <c r="G14" s="12" t="str">
        <f aca="false">IF(B14="","",IF(F14&lt;&gt;"",B14*F14/100,IF(C14&lt;&gt;"",B14*C14/100,"")))</f>
        <v/>
      </c>
    </row>
    <row r="15" customFormat="false" ht="15" hidden="false" customHeight="false" outlineLevel="0" collapsed="false">
      <c r="A15" s="10"/>
      <c r="B15" s="11"/>
      <c r="C15" s="11"/>
      <c r="D15" s="12" t="str">
        <f aca="false">IF(OR(B15="",C15=""),"",B15*C15/100)</f>
        <v/>
      </c>
      <c r="E15" s="12" t="str">
        <f aca="false">IF(OR(B15="",C15=""),"",B15*(100-C15)/100)</f>
        <v/>
      </c>
      <c r="F15" s="11"/>
      <c r="G15" s="12" t="str">
        <f aca="false">IF(B15="","",IF(F15&lt;&gt;"",B15*F15/100,IF(C15&lt;&gt;"",B15*C15/100,"")))</f>
        <v/>
      </c>
    </row>
    <row r="16" customFormat="false" ht="15" hidden="false" customHeight="false" outlineLevel="0" collapsed="false">
      <c r="A16" s="10"/>
      <c r="B16" s="11"/>
      <c r="C16" s="11"/>
      <c r="D16" s="12" t="str">
        <f aca="false">IF(OR(B16="",C16=""),"",B16*C16/100)</f>
        <v/>
      </c>
      <c r="E16" s="12" t="str">
        <f aca="false">IF(OR(B16="",C16=""),"",B16*(100-C16)/100)</f>
        <v/>
      </c>
      <c r="F16" s="11"/>
      <c r="G16" s="12" t="str">
        <f aca="false">IF(B16="","",IF(F16&lt;&gt;"",B16*F16/100,IF(C16&lt;&gt;"",B16*C16/100,"")))</f>
        <v/>
      </c>
    </row>
    <row r="17" customFormat="false" ht="15" hidden="false" customHeight="false" outlineLevel="0" collapsed="false">
      <c r="A17" s="10"/>
      <c r="B17" s="11"/>
      <c r="C17" s="11"/>
      <c r="D17" s="12" t="str">
        <f aca="false">IF(OR(B17="",C17=""),"",B17*C17/100)</f>
        <v/>
      </c>
      <c r="E17" s="12" t="str">
        <f aca="false">IF(OR(B17="",C17=""),"",B17*(100-C17)/100)</f>
        <v/>
      </c>
      <c r="F17" s="11"/>
      <c r="G17" s="12" t="str">
        <f aca="false">IF(B17="","",IF(F17&lt;&gt;"",B17*F17/100,IF(C17&lt;&gt;"",B17*C17/100,"")))</f>
        <v/>
      </c>
    </row>
    <row r="19" customFormat="false" ht="15" hidden="false" customHeight="false" outlineLevel="0" collapsed="false">
      <c r="A19" s="4" t="s">
        <v>31</v>
      </c>
      <c r="B19" s="13" t="n">
        <f aca="false">SUMPRODUCT((C6:C17&lt;&gt;"")*(B6:B17&lt;&gt;"")*B6:B17)/100</f>
        <v>0.7</v>
      </c>
    </row>
    <row r="20" customFormat="false" ht="17.35" hidden="false" customHeight="false" outlineLevel="0" collapsed="false">
      <c r="A20" s="4" t="s">
        <v>32</v>
      </c>
      <c r="B20" s="14" t="n">
        <f aca="false">IF(B19=0,"",SUM(D6:D17)/(B19*100))</f>
        <v>0.851428571428571</v>
      </c>
    </row>
    <row r="21" customFormat="false" ht="15" hidden="false" customHeight="false" outlineLevel="0" collapsed="false">
      <c r="A21" s="4" t="s">
        <v>33</v>
      </c>
      <c r="B21" s="15" t="str">
        <f aca="false">IF(B20="","",INDEX(Scale!$A$6:$A$18,MATCH(B20*100,Scale!$B$6:$B$18,1)))</f>
        <v>B</v>
      </c>
    </row>
    <row r="22" customFormat="false" ht="15" hidden="false" customHeight="false" outlineLevel="0" collapsed="false">
      <c r="A22" s="4" t="s">
        <v>34</v>
      </c>
      <c r="B22" s="16" t="n">
        <f aca="false">IF(SUM(B6:B17)=0,"",(SUM(D6:D17)+(SUM(B6:B17)-B19*100))/SUM(B6:B17))</f>
        <v>0.896</v>
      </c>
    </row>
    <row r="23" customFormat="false" ht="15" hidden="false" customHeight="false" outlineLevel="0" collapsed="false">
      <c r="A23" s="4" t="s">
        <v>35</v>
      </c>
      <c r="B23" s="16" t="n">
        <f aca="false">IF(SUM(B6:B17)=0,"",SUM(D6:D17)/SUM(B6:B17))</f>
        <v>0.596</v>
      </c>
    </row>
    <row r="24" customFormat="false" ht="15" hidden="false" customHeight="false" outlineLevel="0" collapsed="false">
      <c r="A24" s="4" t="s">
        <v>36</v>
      </c>
      <c r="B24" s="17" t="n">
        <f aca="false">IF(SUMPRODUCT((G6:G17&lt;&gt;"")*(B6:B17&lt;&gt;"")*B6:B17)=0,"",SUM(G6:G17)/SUMPRODUCT((G6:G17&lt;&gt;"")*(B6:B17&lt;&gt;"")*B6:B17))</f>
        <v>0.851428571428571</v>
      </c>
    </row>
    <row r="25" customFormat="false" ht="15" hidden="false" customHeight="false" outlineLevel="0" collapsed="false">
      <c r="A25" s="4" t="s">
        <v>37</v>
      </c>
      <c r="B25" s="18" t="n">
        <f aca="false">SUM(B6:B17)/100</f>
        <v>1</v>
      </c>
    </row>
    <row r="27" customFormat="false" ht="15" hidden="false" customHeight="false" outlineLevel="0" collapsed="false">
      <c r="A27" s="2" t="s">
        <v>38</v>
      </c>
    </row>
    <row r="28" customFormat="false" ht="15" hidden="false" customHeight="false" outlineLevel="0" collapsed="false">
      <c r="A28" s="2" t="s">
        <v>39</v>
      </c>
    </row>
    <row r="30" customFormat="false" ht="15" hidden="false" customHeight="false" outlineLevel="0" collapsed="false">
      <c r="A30" s="6" t="s">
        <v>40</v>
      </c>
    </row>
  </sheetData>
  <hyperlinks>
    <hyperlink ref="A30" r:id="rId1" display="Online version that saves your classes: gpacalculator.net/grade-calculato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2"/>
    <col collapsed="false" customWidth="true" hidden="false" outlineLevel="0" max="4" min="4" style="0" width="14"/>
  </cols>
  <sheetData>
    <row r="1" customFormat="false" ht="19.7" hidden="false" customHeight="false" outlineLevel="0" collapsed="false">
      <c r="A1" s="7" t="s">
        <v>6</v>
      </c>
    </row>
    <row r="2" customFormat="false" ht="15" hidden="false" customHeight="false" outlineLevel="0" collapsed="false">
      <c r="A2" s="2" t="s">
        <v>41</v>
      </c>
    </row>
    <row r="3" customFormat="false" ht="15" hidden="false" customHeight="false" outlineLevel="0" collapsed="false">
      <c r="A3" s="8" t="s">
        <v>18</v>
      </c>
    </row>
    <row r="5" customFormat="false" ht="15" hidden="false" customHeight="false" outlineLevel="0" collapsed="false">
      <c r="A5" s="9" t="s">
        <v>42</v>
      </c>
      <c r="B5" s="9" t="s">
        <v>43</v>
      </c>
      <c r="C5" s="9" t="s">
        <v>44</v>
      </c>
      <c r="D5" s="9" t="s">
        <v>45</v>
      </c>
    </row>
    <row r="6" customFormat="false" ht="15" hidden="false" customHeight="false" outlineLevel="0" collapsed="false">
      <c r="A6" s="10" t="s">
        <v>46</v>
      </c>
      <c r="B6" s="11" t="n">
        <v>45</v>
      </c>
      <c r="C6" s="11" t="n">
        <v>50</v>
      </c>
      <c r="D6" s="16" t="n">
        <f aca="false">IF(OR(B6="",C6="",C6=0),"",B6/C6)</f>
        <v>0.9</v>
      </c>
    </row>
    <row r="7" customFormat="false" ht="15" hidden="false" customHeight="false" outlineLevel="0" collapsed="false">
      <c r="A7" s="10" t="s">
        <v>47</v>
      </c>
      <c r="B7" s="11" t="n">
        <v>80</v>
      </c>
      <c r="C7" s="11" t="n">
        <v>100</v>
      </c>
      <c r="D7" s="16" t="n">
        <f aca="false">IF(OR(B7="",C7="",C7=0),"",B7/C7)</f>
        <v>0.8</v>
      </c>
    </row>
    <row r="8" customFormat="false" ht="15" hidden="false" customHeight="false" outlineLevel="0" collapsed="false">
      <c r="A8" s="10"/>
      <c r="B8" s="11"/>
      <c r="C8" s="11"/>
      <c r="D8" s="16" t="str">
        <f aca="false">IF(OR(B8="",C8="",C8=0),"",B8/C8)</f>
        <v/>
      </c>
    </row>
    <row r="9" customFormat="false" ht="15" hidden="false" customHeight="false" outlineLevel="0" collapsed="false">
      <c r="A9" s="10"/>
      <c r="B9" s="11"/>
      <c r="C9" s="11"/>
      <c r="D9" s="16" t="str">
        <f aca="false">IF(OR(B9="",C9="",C9=0),"",B9/C9)</f>
        <v/>
      </c>
    </row>
    <row r="10" customFormat="false" ht="15" hidden="false" customHeight="false" outlineLevel="0" collapsed="false">
      <c r="A10" s="10"/>
      <c r="B10" s="11"/>
      <c r="C10" s="11"/>
      <c r="D10" s="16" t="str">
        <f aca="false">IF(OR(B10="",C10="",C10=0),"",B10/C10)</f>
        <v/>
      </c>
    </row>
    <row r="11" customFormat="false" ht="15" hidden="false" customHeight="false" outlineLevel="0" collapsed="false">
      <c r="A11" s="10"/>
      <c r="B11" s="11"/>
      <c r="C11" s="11"/>
      <c r="D11" s="16" t="str">
        <f aca="false">IF(OR(B11="",C11="",C11=0),"",B11/C11)</f>
        <v/>
      </c>
    </row>
    <row r="12" customFormat="false" ht="15" hidden="false" customHeight="false" outlineLevel="0" collapsed="false">
      <c r="A12" s="10"/>
      <c r="B12" s="11"/>
      <c r="C12" s="11"/>
      <c r="D12" s="16" t="str">
        <f aca="false">IF(OR(B12="",C12="",C12=0),"",B12/C12)</f>
        <v/>
      </c>
    </row>
    <row r="13" customFormat="false" ht="15" hidden="false" customHeight="false" outlineLevel="0" collapsed="false">
      <c r="A13" s="10"/>
      <c r="B13" s="11"/>
      <c r="C13" s="11"/>
      <c r="D13" s="16" t="str">
        <f aca="false">IF(OR(B13="",C13="",C13=0),"",B13/C13)</f>
        <v/>
      </c>
    </row>
    <row r="14" customFormat="false" ht="15" hidden="false" customHeight="false" outlineLevel="0" collapsed="false">
      <c r="A14" s="10"/>
      <c r="B14" s="11"/>
      <c r="C14" s="11"/>
      <c r="D14" s="16" t="str">
        <f aca="false">IF(OR(B14="",C14="",C14=0),"",B14/C14)</f>
        <v/>
      </c>
    </row>
    <row r="15" customFormat="false" ht="15" hidden="false" customHeight="false" outlineLevel="0" collapsed="false">
      <c r="A15" s="10"/>
      <c r="B15" s="11"/>
      <c r="C15" s="11"/>
      <c r="D15" s="16" t="str">
        <f aca="false">IF(OR(B15="",C15="",C15=0),"",B15/C15)</f>
        <v/>
      </c>
    </row>
    <row r="16" customFormat="false" ht="15" hidden="false" customHeight="false" outlineLevel="0" collapsed="false">
      <c r="A16" s="10"/>
      <c r="B16" s="11"/>
      <c r="C16" s="11"/>
      <c r="D16" s="16" t="str">
        <f aca="false">IF(OR(B16="",C16="",C16=0),"",B16/C16)</f>
        <v/>
      </c>
    </row>
    <row r="17" customFormat="false" ht="15" hidden="false" customHeight="false" outlineLevel="0" collapsed="false">
      <c r="A17" s="10"/>
      <c r="B17" s="11"/>
      <c r="C17" s="11"/>
      <c r="D17" s="16" t="str">
        <f aca="false">IF(OR(B17="",C17="",C17=0),"",B17/C17)</f>
        <v/>
      </c>
    </row>
    <row r="18" customFormat="false" ht="15" hidden="false" customHeight="false" outlineLevel="0" collapsed="false">
      <c r="A18" s="10"/>
      <c r="B18" s="11"/>
      <c r="C18" s="11"/>
      <c r="D18" s="16" t="str">
        <f aca="false">IF(OR(B18="",C18="",C18=0),"",B18/C18)</f>
        <v/>
      </c>
    </row>
    <row r="19" customFormat="false" ht="15" hidden="false" customHeight="false" outlineLevel="0" collapsed="false">
      <c r="A19" s="10"/>
      <c r="B19" s="11"/>
      <c r="C19" s="11"/>
      <c r="D19" s="16" t="str">
        <f aca="false">IF(OR(B19="",C19="",C19=0),"",B19/C19)</f>
        <v/>
      </c>
    </row>
    <row r="20" customFormat="false" ht="15" hidden="false" customHeight="false" outlineLevel="0" collapsed="false">
      <c r="A20" s="10"/>
      <c r="B20" s="11"/>
      <c r="C20" s="11"/>
      <c r="D20" s="16" t="str">
        <f aca="false">IF(OR(B20="",C20="",C20=0),"",B20/C20)</f>
        <v/>
      </c>
    </row>
    <row r="21" customFormat="false" ht="15" hidden="false" customHeight="false" outlineLevel="0" collapsed="false">
      <c r="A21" s="10"/>
      <c r="B21" s="11"/>
      <c r="C21" s="11"/>
      <c r="D21" s="16" t="str">
        <f aca="false">IF(OR(B21="",C21="",C21=0),"",B21/C21)</f>
        <v/>
      </c>
    </row>
    <row r="22" customFormat="false" ht="15" hidden="false" customHeight="false" outlineLevel="0" collapsed="false">
      <c r="A22" s="10"/>
      <c r="B22" s="11"/>
      <c r="C22" s="11"/>
      <c r="D22" s="16" t="str">
        <f aca="false">IF(OR(B22="",C22="",C22=0),"",B22/C22)</f>
        <v/>
      </c>
    </row>
    <row r="23" customFormat="false" ht="15" hidden="false" customHeight="false" outlineLevel="0" collapsed="false">
      <c r="A23" s="10"/>
      <c r="B23" s="11"/>
      <c r="C23" s="11"/>
      <c r="D23" s="16" t="str">
        <f aca="false">IF(OR(B23="",C23="",C23=0),"",B23/C23)</f>
        <v/>
      </c>
    </row>
    <row r="24" customFormat="false" ht="15" hidden="false" customHeight="false" outlineLevel="0" collapsed="false">
      <c r="A24" s="10"/>
      <c r="B24" s="11"/>
      <c r="C24" s="11"/>
      <c r="D24" s="16" t="str">
        <f aca="false">IF(OR(B24="",C24="",C24=0),"",B24/C24)</f>
        <v/>
      </c>
    </row>
    <row r="25" customFormat="false" ht="15" hidden="false" customHeight="false" outlineLevel="0" collapsed="false">
      <c r="A25" s="10"/>
      <c r="B25" s="11"/>
      <c r="C25" s="11"/>
      <c r="D25" s="16" t="str">
        <f aca="false">IF(OR(B25="",C25="",C25=0),"",B25/C25)</f>
        <v/>
      </c>
    </row>
    <row r="27" customFormat="false" ht="15" hidden="false" customHeight="false" outlineLevel="0" collapsed="false">
      <c r="A27" s="4" t="s">
        <v>48</v>
      </c>
      <c r="B27" s="19" t="n">
        <f aca="false">SUM(B6:B25)</f>
        <v>125</v>
      </c>
      <c r="C27" s="19" t="n">
        <f aca="false">SUM(C6:C25)</f>
        <v>150</v>
      </c>
    </row>
    <row r="28" customFormat="false" ht="17.35" hidden="false" customHeight="false" outlineLevel="0" collapsed="false">
      <c r="A28" s="4" t="s">
        <v>49</v>
      </c>
      <c r="B28" s="14" t="n">
        <f aca="false">IF(C27=0,"",B27/C27)</f>
        <v>0.833333333333333</v>
      </c>
    </row>
    <row r="29" customFormat="false" ht="15" hidden="false" customHeight="false" outlineLevel="0" collapsed="false">
      <c r="A29" s="4" t="s">
        <v>33</v>
      </c>
      <c r="B29" s="15" t="str">
        <f aca="false">IF(B28="","",INDEX(Scale!$A$6:$A$18,MATCH(B28*100,Scale!$B$6:$B$18,1)))</f>
        <v>B</v>
      </c>
    </row>
    <row r="31" customFormat="false" ht="15" hidden="false" customHeight="false" outlineLevel="0" collapsed="false">
      <c r="A31" s="2" t="s">
        <v>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6"/>
    <col collapsed="false" customWidth="true" hidden="false" outlineLevel="0" max="4" min="4" style="0" width="20"/>
    <col collapsed="false" customWidth="true" hidden="false" outlineLevel="0" max="5" min="5" style="0" width="22"/>
  </cols>
  <sheetData>
    <row r="1" customFormat="false" ht="19.7" hidden="false" customHeight="false" outlineLevel="0" collapsed="false">
      <c r="A1" s="7" t="s">
        <v>8</v>
      </c>
    </row>
    <row r="2" customFormat="false" ht="15" hidden="false" customHeight="false" outlineLevel="0" collapsed="false">
      <c r="A2" s="2" t="s">
        <v>51</v>
      </c>
    </row>
    <row r="3" customFormat="false" ht="15" hidden="false" customHeight="false" outlineLevel="0" collapsed="false">
      <c r="A3" s="8" t="s">
        <v>18</v>
      </c>
    </row>
    <row r="5" customFormat="false" ht="15" hidden="false" customHeight="false" outlineLevel="0" collapsed="false">
      <c r="A5" s="4" t="s">
        <v>52</v>
      </c>
      <c r="B5" s="20" t="n">
        <f aca="false">'Weighted grade'!B20*100</f>
        <v>85.1428571428571</v>
      </c>
    </row>
    <row r="6" customFormat="false" ht="15" hidden="false" customHeight="false" outlineLevel="0" collapsed="false">
      <c r="A6" s="4" t="s">
        <v>53</v>
      </c>
      <c r="B6" s="11" t="n">
        <v>30</v>
      </c>
    </row>
    <row r="7" customFormat="false" ht="15" hidden="false" customHeight="false" outlineLevel="0" collapsed="false">
      <c r="A7" s="4" t="s">
        <v>54</v>
      </c>
      <c r="B7" s="11" t="n">
        <v>87</v>
      </c>
    </row>
    <row r="9" customFormat="false" ht="17.35" hidden="false" customHeight="false" outlineLevel="0" collapsed="false">
      <c r="A9" s="4" t="s">
        <v>55</v>
      </c>
      <c r="B9" s="21" t="n">
        <f aca="false">IF(OR(B5="",B6="",B6=0),"",(B7-B5*(1-B6/100))/(B6/100)/100)</f>
        <v>0.913333333333334</v>
      </c>
    </row>
    <row r="10" customFormat="false" ht="15" hidden="false" customHeight="false" outlineLevel="0" collapsed="false">
      <c r="A10" s="4" t="s">
        <v>56</v>
      </c>
      <c r="B10" s="22" t="str">
        <f aca="false">IF(B9="","",IF(B9&gt;1,"Out of reach: try the next goal down",IF(B9&lt;=0,"Already safe, even with a 0","Reachable")))</f>
        <v>Reachable</v>
      </c>
    </row>
    <row r="11" customFormat="false" ht="15" hidden="false" customHeight="false" outlineLevel="0" collapsed="false">
      <c r="A11" s="0" t="s">
        <v>57</v>
      </c>
      <c r="B11" s="16" t="n">
        <f aca="false">IF(B5="","",(B5*(1-B6/100)+B6)/100)</f>
        <v>0.896</v>
      </c>
    </row>
    <row r="12" customFormat="false" ht="15" hidden="false" customHeight="false" outlineLevel="0" collapsed="false">
      <c r="A12" s="0" t="s">
        <v>58</v>
      </c>
      <c r="B12" s="16" t="n">
        <f aca="false">IF(B5="","",B5*(1-B6/100)/100)</f>
        <v>0.596</v>
      </c>
    </row>
    <row r="14" customFormat="false" ht="26.85" hidden="false" customHeight="false" outlineLevel="0" collapsed="false">
      <c r="A14" s="9" t="s">
        <v>59</v>
      </c>
      <c r="B14" s="9" t="s">
        <v>60</v>
      </c>
      <c r="C14" s="9"/>
      <c r="D14" s="9" t="s">
        <v>61</v>
      </c>
    </row>
    <row r="15" customFormat="false" ht="15" hidden="false" customHeight="false" outlineLevel="0" collapsed="false">
      <c r="A15" s="18" t="n">
        <v>0.93</v>
      </c>
      <c r="B15" s="13" t="str">
        <f aca="false">IF(OR($B$5="",$B$6="",$B$6=0),"",IF((A15*100-$B$5*(1-$B$6/100))/($B$6/100)&gt;100,"Out of reach",IF((A15*100-$B$5*(1-$B$6/100))/($B$6/100)&lt;=0,"Already safe",(A15*100-$B$5*(1-$B$6/100))/$B$6)))</f>
        <v>Out of reach</v>
      </c>
      <c r="D15" s="22" t="str">
        <f aca="false">INDEX(Scale!$A$6:$A$18,MATCH(A15*100,Scale!$B$6:$B$18,1))</f>
        <v>A</v>
      </c>
    </row>
    <row r="16" customFormat="false" ht="15" hidden="false" customHeight="false" outlineLevel="0" collapsed="false">
      <c r="A16" s="18" t="n">
        <v>0.9</v>
      </c>
      <c r="B16" s="13" t="str">
        <f aca="false">IF(OR($B$5="",$B$6="",$B$6=0),"",IF((A16*100-$B$5*(1-$B$6/100))/($B$6/100)&gt;100,"Out of reach",IF((A16*100-$B$5*(1-$B$6/100))/($B$6/100)&lt;=0,"Already safe",(A16*100-$B$5*(1-$B$6/100))/$B$6)))</f>
        <v>Out of reach</v>
      </c>
      <c r="D16" s="22" t="str">
        <f aca="false">INDEX(Scale!$A$6:$A$18,MATCH(A16*100,Scale!$B$6:$B$18,1))</f>
        <v>A−</v>
      </c>
    </row>
    <row r="17" customFormat="false" ht="15" hidden="false" customHeight="false" outlineLevel="0" collapsed="false">
      <c r="A17" s="18" t="n">
        <v>0.87</v>
      </c>
      <c r="B17" s="13" t="n">
        <f aca="false">IF(OR($B$5="",$B$6="",$B$6=0),"",IF((A17*100-$B$5*(1-$B$6/100))/($B$6/100)&gt;100,"Out of reach",IF((A17*100-$B$5*(1-$B$6/100))/($B$6/100)&lt;=0,"Already safe",(A17*100-$B$5*(1-$B$6/100))/$B$6)))</f>
        <v>0.913333333333334</v>
      </c>
      <c r="D17" s="22" t="str">
        <f aca="false">INDEX(Scale!$A$6:$A$18,MATCH(A17*100,Scale!$B$6:$B$18,1))</f>
        <v>B+</v>
      </c>
    </row>
    <row r="18" customFormat="false" ht="15" hidden="false" customHeight="false" outlineLevel="0" collapsed="false">
      <c r="A18" s="18" t="n">
        <v>0.83</v>
      </c>
      <c r="B18" s="13" t="n">
        <f aca="false">IF(OR($B$5="",$B$6="",$B$6=0),"",IF((A18*100-$B$5*(1-$B$6/100))/($B$6/100)&gt;100,"Out of reach",IF((A18*100-$B$5*(1-$B$6/100))/($B$6/100)&lt;=0,"Already safe",(A18*100-$B$5*(1-$B$6/100))/$B$6)))</f>
        <v>0.780000000000001</v>
      </c>
      <c r="D18" s="22" t="str">
        <f aca="false">INDEX(Scale!$A$6:$A$18,MATCH(A18*100,Scale!$B$6:$B$18,1))</f>
        <v>B</v>
      </c>
    </row>
    <row r="19" customFormat="false" ht="15" hidden="false" customHeight="false" outlineLevel="0" collapsed="false">
      <c r="A19" s="18" t="n">
        <v>0.8</v>
      </c>
      <c r="B19" s="13" t="n">
        <f aca="false">IF(OR($B$5="",$B$6="",$B$6=0),"",IF((A19*100-$B$5*(1-$B$6/100))/($B$6/100)&gt;100,"Out of reach",IF((A19*100-$B$5*(1-$B$6/100))/($B$6/100)&lt;=0,"Already safe",(A19*100-$B$5*(1-$B$6/100))/$B$6)))</f>
        <v>0.680000000000001</v>
      </c>
      <c r="D19" s="22" t="str">
        <f aca="false">INDEX(Scale!$A$6:$A$18,MATCH(A19*100,Scale!$B$6:$B$18,1))</f>
        <v>B−</v>
      </c>
    </row>
    <row r="20" customFormat="false" ht="15" hidden="false" customHeight="false" outlineLevel="0" collapsed="false">
      <c r="A20" s="18" t="n">
        <v>0.77</v>
      </c>
      <c r="B20" s="13" t="n">
        <f aca="false">IF(OR($B$5="",$B$6="",$B$6=0),"",IF((A20*100-$B$5*(1-$B$6/100))/($B$6/100)&gt;100,"Out of reach",IF((A20*100-$B$5*(1-$B$6/100))/($B$6/100)&lt;=0,"Already safe",(A20*100-$B$5*(1-$B$6/100))/$B$6)))</f>
        <v>0.580000000000001</v>
      </c>
      <c r="D20" s="22" t="str">
        <f aca="false">INDEX(Scale!$A$6:$A$18,MATCH(A20*100,Scale!$B$6:$B$18,1))</f>
        <v>C+</v>
      </c>
    </row>
    <row r="21" customFormat="false" ht="15" hidden="false" customHeight="false" outlineLevel="0" collapsed="false">
      <c r="A21" s="18" t="n">
        <v>0.73</v>
      </c>
      <c r="B21" s="13" t="n">
        <f aca="false">IF(OR($B$5="",$B$6="",$B$6=0),"",IF((A21*100-$B$5*(1-$B$6/100))/($B$6/100)&gt;100,"Out of reach",IF((A21*100-$B$5*(1-$B$6/100))/($B$6/100)&lt;=0,"Already safe",(A21*100-$B$5*(1-$B$6/100))/$B$6)))</f>
        <v>0.446666666666667</v>
      </c>
      <c r="D21" s="22" t="str">
        <f aca="false">INDEX(Scale!$A$6:$A$18,MATCH(A21*100,Scale!$B$6:$B$18,1))</f>
        <v>C</v>
      </c>
    </row>
    <row r="22" customFormat="false" ht="15" hidden="false" customHeight="false" outlineLevel="0" collapsed="false">
      <c r="A22" s="18" t="n">
        <v>0.7</v>
      </c>
      <c r="B22" s="13" t="n">
        <f aca="false">IF(OR($B$5="",$B$6="",$B$6=0),"",IF((A22*100-$B$5*(1-$B$6/100))/($B$6/100)&gt;100,"Out of reach",IF((A22*100-$B$5*(1-$B$6/100))/($B$6/100)&lt;=0,"Already safe",(A22*100-$B$5*(1-$B$6/100))/$B$6)))</f>
        <v>0.346666666666667</v>
      </c>
      <c r="D22" s="22" t="str">
        <f aca="false">INDEX(Scale!$A$6:$A$18,MATCH(A22*100,Scale!$B$6:$B$18,1))</f>
        <v>C−</v>
      </c>
    </row>
    <row r="23" customFormat="false" ht="15" hidden="false" customHeight="false" outlineLevel="0" collapsed="false">
      <c r="A23" s="18" t="n">
        <v>0.6</v>
      </c>
      <c r="B23" s="13" t="n">
        <f aca="false">IF(OR($B$5="",$B$6="",$B$6=0),"",IF((A23*100-$B$5*(1-$B$6/100))/($B$6/100)&gt;100,"Out of reach",IF((A23*100-$B$5*(1-$B$6/100))/($B$6/100)&lt;=0,"Already safe",(A23*100-$B$5*(1-$B$6/100))/$B$6)))</f>
        <v>0.013333333333334</v>
      </c>
      <c r="D23" s="22" t="str">
        <f aca="false">INDEX(Scale!$A$6:$A$18,MATCH(A23*100,Scale!$B$6:$B$18,1))</f>
        <v>D−</v>
      </c>
    </row>
    <row r="25" customFormat="false" ht="15" hidden="false" customHeight="false" outlineLevel="0" collapsed="false">
      <c r="A25" s="2" t="s">
        <v>62</v>
      </c>
    </row>
    <row r="26" customFormat="false" ht="15" hidden="false" customHeight="false" outlineLevel="0" collapsed="false">
      <c r="A26" s="6" t="s">
        <v>63</v>
      </c>
    </row>
  </sheetData>
  <hyperlinks>
    <hyperlink ref="A26" r:id="rId1" display="Plan every class at once: gpacalculator.net/final-grade-calculato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30"/>
  </cols>
  <sheetData>
    <row r="1" customFormat="false" ht="19.7" hidden="false" customHeight="false" outlineLevel="0" collapsed="false">
      <c r="A1" s="7" t="s">
        <v>64</v>
      </c>
    </row>
    <row r="2" customFormat="false" ht="15" hidden="false" customHeight="false" outlineLevel="0" collapsed="false">
      <c r="A2" s="2" t="s">
        <v>65</v>
      </c>
    </row>
    <row r="3" customFormat="false" ht="15" hidden="false" customHeight="false" outlineLevel="0" collapsed="false">
      <c r="A3" s="8" t="s">
        <v>18</v>
      </c>
    </row>
    <row r="5" customFormat="false" ht="15" hidden="false" customHeight="false" outlineLevel="0" collapsed="false">
      <c r="A5" s="9" t="s">
        <v>61</v>
      </c>
      <c r="B5" s="9" t="s">
        <v>66</v>
      </c>
      <c r="C5" s="9" t="s">
        <v>67</v>
      </c>
      <c r="D5" s="9" t="s">
        <v>68</v>
      </c>
    </row>
    <row r="6" customFormat="false" ht="15" hidden="false" customHeight="false" outlineLevel="0" collapsed="false">
      <c r="A6" s="23" t="s">
        <v>69</v>
      </c>
      <c r="B6" s="24" t="n">
        <v>0</v>
      </c>
      <c r="C6" s="25" t="n">
        <v>0</v>
      </c>
      <c r="D6" s="22" t="s">
        <v>70</v>
      </c>
    </row>
    <row r="7" customFormat="false" ht="15" hidden="false" customHeight="false" outlineLevel="0" collapsed="false">
      <c r="A7" s="23" t="s">
        <v>71</v>
      </c>
      <c r="B7" s="24" t="n">
        <v>60</v>
      </c>
      <c r="C7" s="25" t="n">
        <v>0.7</v>
      </c>
      <c r="D7" s="22" t="s">
        <v>72</v>
      </c>
    </row>
    <row r="8" customFormat="false" ht="15" hidden="false" customHeight="false" outlineLevel="0" collapsed="false">
      <c r="A8" s="23" t="s">
        <v>73</v>
      </c>
      <c r="B8" s="24" t="n">
        <v>63</v>
      </c>
      <c r="C8" s="25" t="n">
        <v>1</v>
      </c>
      <c r="D8" s="22" t="s">
        <v>74</v>
      </c>
    </row>
    <row r="9" customFormat="false" ht="15" hidden="false" customHeight="false" outlineLevel="0" collapsed="false">
      <c r="A9" s="23" t="s">
        <v>75</v>
      </c>
      <c r="B9" s="24" t="n">
        <v>67</v>
      </c>
      <c r="C9" s="25" t="n">
        <v>1.3</v>
      </c>
      <c r="D9" s="22" t="s">
        <v>76</v>
      </c>
    </row>
    <row r="10" customFormat="false" ht="15" hidden="false" customHeight="false" outlineLevel="0" collapsed="false">
      <c r="A10" s="23" t="s">
        <v>77</v>
      </c>
      <c r="B10" s="24" t="n">
        <v>70</v>
      </c>
      <c r="C10" s="25" t="n">
        <v>1.7</v>
      </c>
      <c r="D10" s="22" t="s">
        <v>78</v>
      </c>
    </row>
    <row r="11" customFormat="false" ht="15" hidden="false" customHeight="false" outlineLevel="0" collapsed="false">
      <c r="A11" s="23" t="s">
        <v>79</v>
      </c>
      <c r="B11" s="24" t="n">
        <v>73</v>
      </c>
      <c r="C11" s="25" t="n">
        <v>2</v>
      </c>
      <c r="D11" s="22" t="s">
        <v>80</v>
      </c>
    </row>
    <row r="12" customFormat="false" ht="15" hidden="false" customHeight="false" outlineLevel="0" collapsed="false">
      <c r="A12" s="23" t="s">
        <v>81</v>
      </c>
      <c r="B12" s="24" t="n">
        <v>77</v>
      </c>
      <c r="C12" s="25" t="n">
        <v>2.3</v>
      </c>
      <c r="D12" s="22" t="s">
        <v>82</v>
      </c>
    </row>
    <row r="13" customFormat="false" ht="15" hidden="false" customHeight="false" outlineLevel="0" collapsed="false">
      <c r="A13" s="23" t="s">
        <v>83</v>
      </c>
      <c r="B13" s="24" t="n">
        <v>80</v>
      </c>
      <c r="C13" s="25" t="n">
        <v>2.7</v>
      </c>
      <c r="D13" s="22" t="s">
        <v>84</v>
      </c>
    </row>
    <row r="14" customFormat="false" ht="15" hidden="false" customHeight="false" outlineLevel="0" collapsed="false">
      <c r="A14" s="23" t="s">
        <v>85</v>
      </c>
      <c r="B14" s="24" t="n">
        <v>83</v>
      </c>
      <c r="C14" s="25" t="n">
        <v>3</v>
      </c>
      <c r="D14" s="22" t="s">
        <v>86</v>
      </c>
    </row>
    <row r="15" customFormat="false" ht="15" hidden="false" customHeight="false" outlineLevel="0" collapsed="false">
      <c r="A15" s="23" t="s">
        <v>87</v>
      </c>
      <c r="B15" s="24" t="n">
        <v>87</v>
      </c>
      <c r="C15" s="25" t="n">
        <v>3.3</v>
      </c>
      <c r="D15" s="22" t="s">
        <v>88</v>
      </c>
    </row>
    <row r="16" customFormat="false" ht="15" hidden="false" customHeight="false" outlineLevel="0" collapsed="false">
      <c r="A16" s="23" t="s">
        <v>89</v>
      </c>
      <c r="B16" s="24" t="n">
        <v>90</v>
      </c>
      <c r="C16" s="25" t="n">
        <v>3.7</v>
      </c>
      <c r="D16" s="22" t="s">
        <v>90</v>
      </c>
    </row>
    <row r="17" customFormat="false" ht="15" hidden="false" customHeight="false" outlineLevel="0" collapsed="false">
      <c r="A17" s="23" t="s">
        <v>91</v>
      </c>
      <c r="B17" s="24" t="n">
        <v>93</v>
      </c>
      <c r="C17" s="25" t="n">
        <v>4</v>
      </c>
      <c r="D17" s="22" t="s">
        <v>92</v>
      </c>
    </row>
    <row r="18" customFormat="false" ht="15" hidden="false" customHeight="false" outlineLevel="0" collapsed="false">
      <c r="A18" s="23" t="s">
        <v>93</v>
      </c>
      <c r="B18" s="24" t="n">
        <v>97</v>
      </c>
      <c r="C18" s="25" t="n">
        <v>4</v>
      </c>
      <c r="D18" s="22" t="s">
        <v>94</v>
      </c>
    </row>
    <row r="20" customFormat="false" ht="15" hidden="false" customHeight="false" outlineLevel="0" collapsed="false">
      <c r="A20" s="2" t="s">
        <v>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2026-10-16T21:16:20Z</dcterms:created>
  <dc:creator>openpyxl</dc:creator>
  <dc:description/>
  <dc:language>en-US</dc:language>
  <cp:lastModifiedBy/>
  <dcterms:modified xsi:type="dcterms:W3CDTF">2026-10-16T21:16:20Z</dcterms:modified>
  <cp:revision>0</cp:revision>
  <dc:subject/>
  <dc:title/>
</cp:coreProperties>
</file>